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340" activeTab="0"/>
  </bookViews>
  <sheets>
    <sheet name="Voitures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<sst xmlns="http://schemas.openxmlformats.org/spreadsheetml/2006/main" count="47" uniqueCount="32">
  <si>
    <t>Remorque</t>
  </si>
  <si>
    <t>Poids vide</t>
  </si>
  <si>
    <t>Puissance</t>
  </si>
  <si>
    <t>PTC</t>
  </si>
  <si>
    <t>PTR</t>
  </si>
  <si>
    <t>CU</t>
  </si>
  <si>
    <t>non freinée</t>
  </si>
  <si>
    <t>freinée</t>
  </si>
  <si>
    <t>Permis E</t>
  </si>
  <si>
    <t>kg</t>
  </si>
  <si>
    <t>ch</t>
  </si>
  <si>
    <t>à partir de</t>
  </si>
  <si>
    <t>max</t>
  </si>
  <si>
    <t>205 Color line (Bertrand)</t>
  </si>
  <si>
    <t>R 19 (Paul)</t>
  </si>
  <si>
    <t>R21 (Gildas)</t>
  </si>
  <si>
    <t>AUDI 80 (Sylvie)</t>
  </si>
  <si>
    <t>305 Bk D (Pascal)</t>
  </si>
  <si>
    <t>FORD Transit (Marco)</t>
  </si>
  <si>
    <t>R25 Turbo D (JC Le Breton)</t>
  </si>
  <si>
    <t>NB</t>
  </si>
  <si>
    <t xml:space="preserve">Permis E obligatoire si  PTAC remorque &gt; PV voiture à condition que PTAC remorque &gt; 750 kg </t>
  </si>
  <si>
    <t>ou si  (PTC voiture + PTAC remorque) &gt; 3500 kg</t>
  </si>
  <si>
    <t>Triangle de signalisation + carte grise + assurance obligatoires si PTAC &gt; 500 kg</t>
  </si>
  <si>
    <t>BX 16 TZS (Didier)</t>
  </si>
  <si>
    <t>806 (Didier)</t>
  </si>
  <si>
    <t>PTAC ED</t>
  </si>
  <si>
    <t>PTAC Archi</t>
  </si>
  <si>
    <t>Xantia (Gildas)</t>
  </si>
  <si>
    <t>Archi</t>
  </si>
  <si>
    <t>Enez Du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</si>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</sst>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5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5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4" fillId="0" borderId="0" xfId="0" applyNumberFormat="1" applyFont="1" applyBorder="1" applyAlignment="1">
      <alignment horizontal="left" indent="2"/>
    </xf>
    <xf numFmtId="1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workbookViewId="0" topLeftCell="A6">
      <selection activeCell="A24" sqref="A24:IV24"/>
    </sheetView>
  </sheetViews>
  <sheetFormatPr defaultColWidth="12" defaultRowHeight="12.75"/>
  <cols>
    <col min="1" max="1" width="38.16015625" style="0" customWidth="1"/>
    <col min="2" max="2" width="12.66015625" style="0" customWidth="1"/>
    <col min="3" max="3" width="11.5" style="0" customWidth="1"/>
    <col min="4" max="9" width="12.66015625" style="0" customWidth="1"/>
    <col min="11" max="11" width="12.83203125" style="0" customWidth="1"/>
    <col min="12" max="12" width="39.66015625" style="0" customWidth="1"/>
  </cols>
  <sheetData>
    <row r="1" spans="1:12" ht="13.5" thickTop="1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17"/>
    </row>
    <row r="2" spans="1:12" ht="12.75">
      <c r="A2" s="4">
        <f ca="1">NOW()</f>
        <v>37393.72294525463</v>
      </c>
      <c r="B2" s="5"/>
      <c r="C2" s="5"/>
      <c r="D2" s="5"/>
      <c r="E2" s="5"/>
      <c r="F2" s="5"/>
      <c r="G2" s="5" t="s">
        <v>0</v>
      </c>
      <c r="H2" s="5" t="s">
        <v>0</v>
      </c>
      <c r="I2" s="6"/>
      <c r="J2" s="5"/>
      <c r="K2" s="5"/>
      <c r="L2" s="18">
        <f ca="1">NOW()</f>
        <v>37393.72294525463</v>
      </c>
    </row>
    <row r="3" spans="1:12" ht="12.75">
      <c r="A3" s="7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5"/>
      <c r="K3" s="5"/>
      <c r="L3" s="19"/>
    </row>
    <row r="4" spans="1:12" ht="12.75">
      <c r="A4" s="7"/>
      <c r="B4" s="5" t="s">
        <v>9</v>
      </c>
      <c r="C4" s="5" t="s">
        <v>10</v>
      </c>
      <c r="D4" s="5" t="s">
        <v>9</v>
      </c>
      <c r="E4" s="5" t="s">
        <v>9</v>
      </c>
      <c r="F4" s="5" t="s">
        <v>9</v>
      </c>
      <c r="G4" s="5" t="s">
        <v>9</v>
      </c>
      <c r="H4" s="5" t="s">
        <v>9</v>
      </c>
      <c r="I4" s="6" t="s">
        <v>11</v>
      </c>
      <c r="J4" s="5" t="s">
        <v>29</v>
      </c>
      <c r="K4" s="5" t="s">
        <v>30</v>
      </c>
      <c r="L4" s="19"/>
    </row>
    <row r="5" spans="1:12" ht="12.75">
      <c r="A5" s="7"/>
      <c r="B5" s="5"/>
      <c r="C5" s="5"/>
      <c r="D5" s="5"/>
      <c r="E5" s="5"/>
      <c r="F5" s="5"/>
      <c r="G5" s="5" t="s">
        <v>12</v>
      </c>
      <c r="H5" s="5" t="s">
        <v>12</v>
      </c>
      <c r="I5" s="6" t="s">
        <v>9</v>
      </c>
      <c r="J5" s="5"/>
      <c r="K5" s="5"/>
      <c r="L5" s="19"/>
    </row>
    <row r="6" spans="1:12" ht="13.5" thickBot="1">
      <c r="A6" s="8"/>
      <c r="B6" s="9"/>
      <c r="C6" s="9"/>
      <c r="D6" s="9"/>
      <c r="E6" s="9"/>
      <c r="F6" s="9"/>
      <c r="G6" s="9"/>
      <c r="H6" s="9"/>
      <c r="I6" s="10"/>
      <c r="J6" s="9"/>
      <c r="K6" s="9"/>
      <c r="L6" s="20"/>
    </row>
    <row r="7" spans="1:12" ht="12.75">
      <c r="A7" s="7"/>
      <c r="B7" s="5"/>
      <c r="C7" s="5"/>
      <c r="D7" s="5"/>
      <c r="E7" s="5"/>
      <c r="F7" s="5"/>
      <c r="G7" s="5"/>
      <c r="H7" s="5"/>
      <c r="I7" s="6"/>
      <c r="J7" s="5"/>
      <c r="K7" s="5"/>
      <c r="L7" s="19"/>
    </row>
    <row r="8" spans="1:12" ht="12.75">
      <c r="A8" s="7" t="s">
        <v>13</v>
      </c>
      <c r="B8" s="5">
        <v>765</v>
      </c>
      <c r="C8" s="5">
        <v>45</v>
      </c>
      <c r="D8" s="5">
        <v>1195</v>
      </c>
      <c r="E8" s="5">
        <v>1895</v>
      </c>
      <c r="F8" s="5">
        <f>D8-B8</f>
        <v>430</v>
      </c>
      <c r="G8" s="27">
        <f>B8/2</f>
        <v>382.5</v>
      </c>
      <c r="H8" s="5">
        <f>E8-D8</f>
        <v>700</v>
      </c>
      <c r="I8" s="6" t="str">
        <f>IF(H8&gt;B8,B8,IF(D8+H8&gt;3500,3500-D8,"------"))</f>
        <v>------</v>
      </c>
      <c r="J8" s="5" t="str">
        <f>IF(G8&lt;$D$36,"------","oui")</f>
        <v>------</v>
      </c>
      <c r="K8" s="5" t="str">
        <f>IF($H8&lt;$D$34,"------",IF($D$34&gt;$B8,"E",IF($D$34+$D8&gt;3500,"E","oui")))</f>
        <v>------</v>
      </c>
      <c r="L8" s="19" t="s">
        <v>13</v>
      </c>
    </row>
    <row r="9" spans="1:12" ht="12.75">
      <c r="A9" s="7"/>
      <c r="B9" s="5"/>
      <c r="C9" s="5"/>
      <c r="D9" s="5"/>
      <c r="E9" s="5"/>
      <c r="F9" s="5"/>
      <c r="G9" s="5"/>
      <c r="H9" s="5"/>
      <c r="I9" s="6"/>
      <c r="J9" s="5"/>
      <c r="K9" s="5"/>
      <c r="L9" s="19"/>
    </row>
    <row r="10" spans="1:12" ht="12.75">
      <c r="A10" s="11"/>
      <c r="B10" s="12"/>
      <c r="C10" s="12"/>
      <c r="D10" s="12"/>
      <c r="E10" s="12"/>
      <c r="F10" s="12"/>
      <c r="G10" s="12"/>
      <c r="H10" s="12"/>
      <c r="I10" s="13"/>
      <c r="J10" s="12"/>
      <c r="K10" s="12"/>
      <c r="L10" s="21"/>
    </row>
    <row r="11" spans="1:12" ht="12.75">
      <c r="A11" s="7"/>
      <c r="B11" s="5"/>
      <c r="C11" s="5"/>
      <c r="D11" s="5"/>
      <c r="E11" s="5"/>
      <c r="F11" s="5"/>
      <c r="G11" s="5"/>
      <c r="H11" s="5"/>
      <c r="I11" s="6"/>
      <c r="J11" s="5"/>
      <c r="K11" s="5"/>
      <c r="L11" s="19"/>
    </row>
    <row r="12" spans="1:12" ht="12.75">
      <c r="A12" s="7" t="s">
        <v>14</v>
      </c>
      <c r="B12" s="5">
        <v>940</v>
      </c>
      <c r="C12" s="5">
        <v>65</v>
      </c>
      <c r="D12" s="5">
        <v>1400</v>
      </c>
      <c r="E12" s="5">
        <v>2300</v>
      </c>
      <c r="F12" s="5">
        <f>D12-B12</f>
        <v>460</v>
      </c>
      <c r="G12" s="5">
        <f>B12/2</f>
        <v>470</v>
      </c>
      <c r="H12" s="5">
        <f>E12-D12</f>
        <v>900</v>
      </c>
      <c r="I12" s="6" t="str">
        <f>IF(H12&gt;B12,B12,IF(D12+H12&gt;3500,3500-D12,"------"))</f>
        <v>------</v>
      </c>
      <c r="J12" s="5" t="str">
        <f>IF(G12&lt;$D$36,"------","oui")</f>
        <v>------</v>
      </c>
      <c r="K12" s="5" t="str">
        <f>IF($H12&lt;$D$34,"------",IF($D$34&gt;$B12,"E",IF($D$34+$D12&gt;3500,"E","oui")))</f>
        <v>------</v>
      </c>
      <c r="L12" s="19" t="s">
        <v>14</v>
      </c>
    </row>
    <row r="13" spans="1:12" ht="12.75">
      <c r="A13" s="7"/>
      <c r="B13" s="5"/>
      <c r="C13" s="5"/>
      <c r="D13" s="5"/>
      <c r="E13" s="5"/>
      <c r="F13" s="5"/>
      <c r="G13" s="5"/>
      <c r="H13" s="5"/>
      <c r="I13" s="6"/>
      <c r="J13" s="5"/>
      <c r="K13" s="5"/>
      <c r="L13" s="19"/>
    </row>
    <row r="14" spans="1:12" ht="12.75">
      <c r="A14" s="7" t="s">
        <v>24</v>
      </c>
      <c r="B14" s="5">
        <v>940</v>
      </c>
      <c r="C14" s="5">
        <v>94</v>
      </c>
      <c r="D14" s="5">
        <v>1450</v>
      </c>
      <c r="E14" s="5">
        <v>2550</v>
      </c>
      <c r="F14" s="5">
        <f>D14-B14</f>
        <v>510</v>
      </c>
      <c r="G14" s="5">
        <f>B14/2</f>
        <v>470</v>
      </c>
      <c r="H14" s="5">
        <f>E14-D14</f>
        <v>1100</v>
      </c>
      <c r="I14" s="6">
        <f>IF(H14&gt;B14,B14,IF(D14+H14&gt;3500,3500-D14,"------"))</f>
        <v>940</v>
      </c>
      <c r="J14" s="5" t="str">
        <f>IF(G14&lt;$D$36,"------","oui")</f>
        <v>------</v>
      </c>
      <c r="K14" s="5" t="str">
        <f>IF($H14&lt;$D$34,"------",IF($D$34&gt;$B14,"E",IF($D$34+$D14&gt;3500,"E","oui")))</f>
        <v>oui</v>
      </c>
      <c r="L14" s="19" t="s">
        <v>24</v>
      </c>
    </row>
    <row r="15" spans="1:12" ht="12.75">
      <c r="A15" s="7"/>
      <c r="B15" s="5"/>
      <c r="C15" s="5"/>
      <c r="D15" s="5"/>
      <c r="E15" s="5"/>
      <c r="F15" s="5"/>
      <c r="G15" s="5"/>
      <c r="H15" s="5"/>
      <c r="I15" s="6"/>
      <c r="J15" s="5"/>
      <c r="K15" s="5"/>
      <c r="L15" s="19"/>
    </row>
    <row r="16" spans="1:12" ht="12.75">
      <c r="A16" s="7" t="s">
        <v>25</v>
      </c>
      <c r="B16" s="5">
        <v>1595</v>
      </c>
      <c r="C16" s="5">
        <v>110</v>
      </c>
      <c r="D16" s="5">
        <v>2395</v>
      </c>
      <c r="E16" s="5">
        <v>3695</v>
      </c>
      <c r="F16" s="5">
        <f>D16-B16</f>
        <v>800</v>
      </c>
      <c r="G16" s="26">
        <f>B16/2</f>
        <v>797.5</v>
      </c>
      <c r="H16" s="5">
        <f>E16-D16</f>
        <v>1300</v>
      </c>
      <c r="I16" s="6">
        <f>IF(H16&gt;B16,B16,IF(D16+H16&gt;3500,3500-D16,"------"))</f>
        <v>1105</v>
      </c>
      <c r="J16" s="5" t="str">
        <f>IF(G16&lt;$D$36,"------","oui")</f>
        <v>oui</v>
      </c>
      <c r="K16" s="5" t="str">
        <f>IF($H16&lt;$D$34,"------",IF($D$34&gt;$B16,"E",IF($D$34+$D16&gt;3500,"E","oui")))</f>
        <v>oui</v>
      </c>
      <c r="L16" s="19" t="s">
        <v>25</v>
      </c>
    </row>
    <row r="17" spans="1:12" ht="12.75">
      <c r="A17" s="7"/>
      <c r="B17" s="5"/>
      <c r="C17" s="5"/>
      <c r="D17" s="5"/>
      <c r="E17" s="5"/>
      <c r="F17" s="5"/>
      <c r="G17" s="5"/>
      <c r="H17" s="5"/>
      <c r="I17" s="6"/>
      <c r="J17" s="5"/>
      <c r="K17" s="5"/>
      <c r="L17" s="19"/>
    </row>
    <row r="18" spans="1:12" ht="12.75">
      <c r="A18" s="7" t="s">
        <v>28</v>
      </c>
      <c r="B18" s="5">
        <v>1273</v>
      </c>
      <c r="C18" s="5">
        <v>72</v>
      </c>
      <c r="D18" s="5">
        <v>1855</v>
      </c>
      <c r="E18" s="5">
        <v>2970</v>
      </c>
      <c r="F18" s="5">
        <f>D18-B18</f>
        <v>582</v>
      </c>
      <c r="G18" s="5">
        <f>B18/2</f>
        <v>636.5</v>
      </c>
      <c r="H18" s="5">
        <f>E18-D18</f>
        <v>1115</v>
      </c>
      <c r="I18" s="6" t="str">
        <f>IF(H18&gt;B18,B18,IF(D18+H18&gt;3500,3500-D18,"------"))</f>
        <v>------</v>
      </c>
      <c r="J18" s="5" t="str">
        <f>IF(G18&lt;$D$36,"------","oui")</f>
        <v>oui</v>
      </c>
      <c r="K18" s="5" t="str">
        <f>IF($H18&lt;$D$34,"------",IF($D$34&gt;$B18,"E",IF($D$34+$D18&gt;3500,"E","oui")))</f>
        <v>oui</v>
      </c>
      <c r="L18" s="19" t="s">
        <v>15</v>
      </c>
    </row>
    <row r="19" spans="1:12" ht="12.75">
      <c r="A19" s="7"/>
      <c r="B19" s="5"/>
      <c r="C19" s="5"/>
      <c r="D19" s="5"/>
      <c r="E19" s="5"/>
      <c r="F19" s="5"/>
      <c r="G19" s="5"/>
      <c r="H19" s="5"/>
      <c r="I19" s="6"/>
      <c r="J19" s="5"/>
      <c r="K19" s="5"/>
      <c r="L19" s="19"/>
    </row>
    <row r="20" spans="1:12" ht="12.75">
      <c r="A20" s="11" t="s">
        <v>16</v>
      </c>
      <c r="B20" s="12">
        <v>1020</v>
      </c>
      <c r="C20" s="12">
        <v>90</v>
      </c>
      <c r="D20" s="12">
        <v>1480</v>
      </c>
      <c r="E20" s="12">
        <v>2680</v>
      </c>
      <c r="F20" s="12">
        <f>D20-B20</f>
        <v>460</v>
      </c>
      <c r="G20" s="12">
        <f>B20/2</f>
        <v>510</v>
      </c>
      <c r="H20" s="12">
        <f>E20-D20</f>
        <v>1200</v>
      </c>
      <c r="I20" s="13">
        <f>IF(H20&gt;B20,B20,IF(D20+H20&gt;3500,3500-D20,"------"))</f>
        <v>1020</v>
      </c>
      <c r="J20" s="12" t="str">
        <f>IF(G20&lt;$D$36,"------","oui")</f>
        <v>oui</v>
      </c>
      <c r="K20" s="12" t="str">
        <f>IF($H20&lt;$D$34,"------",IF($D$34&gt;$B20,"E",IF($D$34+$D20&gt;3500,"E","oui")))</f>
        <v>oui</v>
      </c>
      <c r="L20" s="21" t="s">
        <v>16</v>
      </c>
    </row>
    <row r="21" spans="1:12" ht="12.75">
      <c r="A21" s="7"/>
      <c r="B21" s="5"/>
      <c r="C21" s="5"/>
      <c r="D21" s="5"/>
      <c r="E21" s="5"/>
      <c r="F21" s="5"/>
      <c r="G21" s="5"/>
      <c r="H21" s="5"/>
      <c r="I21" s="6"/>
      <c r="J21" s="5"/>
      <c r="K21" s="5"/>
      <c r="L21" s="19"/>
    </row>
    <row r="22" spans="1:12" ht="12.75">
      <c r="A22" s="7" t="s">
        <v>17</v>
      </c>
      <c r="B22" s="5">
        <v>1040</v>
      </c>
      <c r="C22" s="5">
        <v>72</v>
      </c>
      <c r="D22" s="5">
        <v>1560</v>
      </c>
      <c r="E22" s="5">
        <v>2510</v>
      </c>
      <c r="F22" s="5">
        <f>D22-B22</f>
        <v>520</v>
      </c>
      <c r="G22" s="5">
        <f>B22/2</f>
        <v>520</v>
      </c>
      <c r="H22" s="5">
        <f>E22-D22</f>
        <v>950</v>
      </c>
      <c r="I22" s="6" t="str">
        <f>IF(H22&gt;B22,B22,IF(D22+H22&gt;3500,3500-D22,"------"))</f>
        <v>------</v>
      </c>
      <c r="J22" s="5" t="str">
        <f>IF(G22&lt;$D$36,"------","oui")</f>
        <v>oui</v>
      </c>
      <c r="K22" s="5" t="str">
        <f>IF($H22&lt;$D$34,"------",IF($D$34&gt;$B22,"E",IF($D$34+$D22&gt;3500,"E","oui")))</f>
        <v>oui</v>
      </c>
      <c r="L22" s="19" t="s">
        <v>17</v>
      </c>
    </row>
    <row r="23" spans="1:12" ht="12.75">
      <c r="A23" s="7"/>
      <c r="B23" s="5"/>
      <c r="C23" s="5"/>
      <c r="D23" s="5"/>
      <c r="E23" s="5"/>
      <c r="F23" s="5"/>
      <c r="G23" s="5"/>
      <c r="H23" s="5"/>
      <c r="I23" s="6"/>
      <c r="J23" s="5"/>
      <c r="K23" s="5"/>
      <c r="L23" s="19"/>
    </row>
    <row r="24" spans="1:12" ht="12.75">
      <c r="A24" s="7" t="s">
        <v>31</v>
      </c>
      <c r="B24" s="5">
        <v>1500</v>
      </c>
      <c r="C24" s="5"/>
      <c r="D24" s="5">
        <v>2600</v>
      </c>
      <c r="E24" s="5">
        <v>3700</v>
      </c>
      <c r="F24" s="5">
        <f>D24-B24</f>
        <v>1100</v>
      </c>
      <c r="G24" s="5">
        <f>B24/2</f>
        <v>750</v>
      </c>
      <c r="H24" s="5">
        <f>E24-D24</f>
        <v>1100</v>
      </c>
      <c r="I24" s="6">
        <f>IF(H24&gt;B24,B24,IF(D24+H24&gt;3500,3500-D24,"------"))</f>
        <v>900</v>
      </c>
      <c r="J24" s="5" t="str">
        <f>IF(G24&lt;$D$36,"------","oui")</f>
        <v>oui</v>
      </c>
      <c r="K24" s="5" t="str">
        <f>IF($H24&lt;$D$34,"------",IF($D$34&gt;$B24,"E",IF($D$34+$D24&gt;3500,"E","oui")))</f>
        <v>E</v>
      </c>
      <c r="L24" s="19" t="s">
        <v>18</v>
      </c>
    </row>
    <row r="25" spans="1:12" ht="12.75">
      <c r="A25" s="7"/>
      <c r="B25" s="5"/>
      <c r="C25" s="5"/>
      <c r="D25" s="5"/>
      <c r="E25" s="5"/>
      <c r="F25" s="5"/>
      <c r="G25" s="5"/>
      <c r="H25" s="5"/>
      <c r="I25" s="6"/>
      <c r="J25" s="5"/>
      <c r="K25" s="5"/>
      <c r="L25" s="19"/>
    </row>
    <row r="26" spans="1:12" ht="12.75">
      <c r="A26" s="7" t="s">
        <v>19</v>
      </c>
      <c r="B26" s="5">
        <v>1270</v>
      </c>
      <c r="C26" s="5">
        <v>85</v>
      </c>
      <c r="D26" s="5">
        <v>1710</v>
      </c>
      <c r="E26" s="5">
        <v>2880</v>
      </c>
      <c r="F26" s="5">
        <f>D26-B26</f>
        <v>440</v>
      </c>
      <c r="G26" s="5">
        <f>B26/2</f>
        <v>635</v>
      </c>
      <c r="H26" s="5">
        <f>E26-D26</f>
        <v>1170</v>
      </c>
      <c r="I26" s="6" t="str">
        <f>IF(H26&gt;B26,B26,IF(D26+H26&gt;3500,3500-D26,"------"))</f>
        <v>------</v>
      </c>
      <c r="J26" s="5" t="str">
        <f>IF(G26&lt;$D$36,"------","oui")</f>
        <v>oui</v>
      </c>
      <c r="K26" s="5" t="str">
        <f>IF($H26&lt;$D$34,"------",IF($D$34&gt;$B26,"E",IF($D$34+$D26&gt;3500,"E","oui")))</f>
        <v>oui</v>
      </c>
      <c r="L26" s="19" t="s">
        <v>19</v>
      </c>
    </row>
    <row r="27" spans="1:12" ht="12.75">
      <c r="A27" s="7"/>
      <c r="B27" s="5"/>
      <c r="C27" s="5"/>
      <c r="D27" s="5"/>
      <c r="E27" s="5"/>
      <c r="F27" s="5"/>
      <c r="G27" s="5"/>
      <c r="H27" s="5"/>
      <c r="I27" s="6"/>
      <c r="J27" s="5"/>
      <c r="K27" s="5"/>
      <c r="L27" s="19"/>
    </row>
    <row r="28" spans="1:12" ht="12.7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5"/>
    </row>
    <row r="29" spans="1:12" ht="12.75">
      <c r="A29" s="7" t="s">
        <v>20</v>
      </c>
      <c r="B29" s="14" t="s">
        <v>21</v>
      </c>
      <c r="C29" s="14"/>
      <c r="D29" s="5"/>
      <c r="E29" s="5"/>
      <c r="F29" s="5"/>
      <c r="G29" s="5"/>
      <c r="H29" s="5"/>
      <c r="I29" s="5"/>
      <c r="J29" s="5"/>
      <c r="K29" s="5"/>
      <c r="L29" s="19"/>
    </row>
    <row r="30" spans="1:12" ht="12.75">
      <c r="A30" s="7"/>
      <c r="B30" s="14" t="s">
        <v>22</v>
      </c>
      <c r="C30" s="14"/>
      <c r="D30" s="5"/>
      <c r="E30" s="5"/>
      <c r="F30" s="5"/>
      <c r="G30" s="5"/>
      <c r="H30" s="5"/>
      <c r="I30" s="5"/>
      <c r="J30" s="5"/>
      <c r="K30" s="5"/>
      <c r="L30" s="19"/>
    </row>
    <row r="31" spans="1:12" ht="12.75">
      <c r="A31" s="7"/>
      <c r="B31" s="14"/>
      <c r="C31" s="14"/>
      <c r="D31" s="5"/>
      <c r="E31" s="5"/>
      <c r="F31" s="5"/>
      <c r="G31" s="5"/>
      <c r="H31" s="5"/>
      <c r="I31" s="5"/>
      <c r="J31" s="5"/>
      <c r="K31" s="5"/>
      <c r="L31" s="19"/>
    </row>
    <row r="32" spans="1:12" ht="12.75">
      <c r="A32" s="7"/>
      <c r="B32" s="14" t="s">
        <v>23</v>
      </c>
      <c r="C32" s="14"/>
      <c r="D32" s="5"/>
      <c r="E32" s="5"/>
      <c r="F32" s="5"/>
      <c r="G32" s="5"/>
      <c r="H32" s="5"/>
      <c r="I32" s="5"/>
      <c r="J32" s="5"/>
      <c r="K32" s="5"/>
      <c r="L32" s="19"/>
    </row>
    <row r="33" spans="1:12" ht="12.75">
      <c r="A33" s="7"/>
      <c r="B33" s="14"/>
      <c r="C33" s="14"/>
      <c r="D33" s="5"/>
      <c r="E33" s="5"/>
      <c r="F33" s="5"/>
      <c r="G33" s="5"/>
      <c r="H33" s="5"/>
      <c r="I33" s="5"/>
      <c r="J33" s="5"/>
      <c r="K33" s="5"/>
      <c r="L33" s="19"/>
    </row>
    <row r="34" spans="1:12" ht="12.75">
      <c r="A34" s="7"/>
      <c r="B34" s="14" t="s">
        <v>26</v>
      </c>
      <c r="C34" s="14"/>
      <c r="D34" s="5">
        <v>940</v>
      </c>
      <c r="E34" s="5"/>
      <c r="F34" s="5"/>
      <c r="G34" s="5"/>
      <c r="H34" s="5"/>
      <c r="I34" s="5"/>
      <c r="J34" s="5"/>
      <c r="K34" s="5"/>
      <c r="L34" s="19"/>
    </row>
    <row r="35" spans="1:12" ht="12.75">
      <c r="A35" s="7"/>
      <c r="B35" s="14"/>
      <c r="C35" s="14"/>
      <c r="D35" s="5"/>
      <c r="E35" s="5"/>
      <c r="F35" s="5"/>
      <c r="G35" s="5"/>
      <c r="H35" s="5"/>
      <c r="I35" s="5"/>
      <c r="J35" s="5"/>
      <c r="K35" s="5"/>
      <c r="L35" s="19"/>
    </row>
    <row r="36" spans="1:12" ht="12.75">
      <c r="A36" s="7"/>
      <c r="B36" s="14" t="s">
        <v>27</v>
      </c>
      <c r="C36" s="14"/>
      <c r="D36" s="5">
        <v>500</v>
      </c>
      <c r="E36" s="5"/>
      <c r="F36" s="5"/>
      <c r="G36" s="5"/>
      <c r="H36" s="5"/>
      <c r="I36" s="5"/>
      <c r="J36" s="5"/>
      <c r="K36" s="5"/>
      <c r="L36" s="19"/>
    </row>
    <row r="37" spans="1:12" ht="12.7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19"/>
    </row>
    <row r="38" spans="1:12" ht="13.5" thickBo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22"/>
    </row>
    <row r="39" ht="13.5" thickTop="1"/>
  </sheetData>
  <printOptions gridLines="1" horizontalCentered="1" verticalCentered="1"/>
  <pageMargins left="0.18" right="0.18" top="0.19" bottom="0.21" header="0.19" footer="0.19"/>
  <pageSetup fitToHeight="1" fitToWidth="1" horizontalDpi="600" verticalDpi="600" orientation="landscape" paperSize="9" scale="7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BUISINE</dc:creator>
  <cp:keywords/>
  <dc:description/>
  <cp:lastModifiedBy>dbuisine</cp:lastModifiedBy>
  <cp:lastPrinted>2002-05-03T10:01:34Z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